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<sst xmlns="http://schemas.openxmlformats.org/spreadsheetml/2006/main" count="61" uniqueCount="58">
  <si>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Objednávka triednych kníh</t>
  </si>
  <si>
    <t>cena/ks</t>
  </si>
  <si>
    <t xml:space="preserve">cena </t>
  </si>
  <si>
    <t>1. riadok:</t>
  </si>
  <si>
    <t>3. riadok:</t>
  </si>
  <si>
    <t>2. riadok:</t>
  </si>
  <si>
    <t>1. ročník:</t>
  </si>
  <si>
    <t>2. ročník:</t>
  </si>
  <si>
    <t>3. ročník:</t>
  </si>
  <si>
    <t>4. ročník:</t>
  </si>
  <si>
    <t>Školský rok:</t>
  </si>
  <si>
    <t>Označenie triedy - text:</t>
  </si>
  <si>
    <t>1. riadok</t>
  </si>
  <si>
    <t>2. riadok</t>
  </si>
  <si>
    <t>Adresa aj s PSČ:</t>
  </si>
  <si>
    <t>E-mail na odsúhlasenie textov:</t>
  </si>
  <si>
    <t>Kontaktná osoba:</t>
  </si>
  <si>
    <t>IČO:</t>
  </si>
  <si>
    <t>Telefóny:</t>
  </si>
  <si>
    <t>DIČ:</t>
  </si>
  <si>
    <t>Farba poťahu</t>
  </si>
  <si>
    <t>Farba textu</t>
  </si>
  <si>
    <t>Poznámky:</t>
  </si>
  <si>
    <t xml:space="preserve">     počet objednaných kusov</t>
  </si>
  <si>
    <t>Adresa na doručenie balíka ak je iná ako fakturačná:</t>
  </si>
  <si>
    <t>Dňa:</t>
  </si>
  <si>
    <t xml:space="preserve">Vyhotovil: </t>
  </si>
  <si>
    <t xml:space="preserve">         Triedne knihy poslať poštou</t>
  </si>
  <si>
    <t xml:space="preserve">    Triedne knihy vyzdvihneme osobne (áno = 1)</t>
  </si>
  <si>
    <t>pod nápis TRIEDNA KNIHA (ak požadujete niektorú z týchto možností, napíšte 1)</t>
  </si>
  <si>
    <r>
      <t>eur</t>
    </r>
    <r>
      <rPr>
        <sz val="10"/>
        <rFont val="Arial"/>
        <family val="0"/>
      </rPr>
      <t xml:space="preserve"> (cena je konečná, s DPH)</t>
    </r>
  </si>
  <si>
    <t>iné</t>
  </si>
  <si>
    <t>Iný text ako TRIEDNA KNIHA, alebo ďalší</t>
  </si>
  <si>
    <t>text pod nápis TRIEDNA KNIHA:</t>
  </si>
  <si>
    <t xml:space="preserve">       číslo:</t>
  </si>
  <si>
    <t>Vloženie individuálnych strán v rozsahu:</t>
  </si>
  <si>
    <t>Iný príplatok:</t>
  </si>
  <si>
    <t xml:space="preserve">         Termín (od-do) kedy neposielať balíky:</t>
  </si>
  <si>
    <t>Iná úprava textov na obale ako štandard, iný typ písma, alebo ďalší text</t>
  </si>
  <si>
    <t xml:space="preserve"> Cena za triedne knihy</t>
  </si>
  <si>
    <t xml:space="preserve">      Poštovné poplatky</t>
  </si>
  <si>
    <t xml:space="preserve"> cena spolu</t>
  </si>
  <si>
    <t>Názov školy - text:</t>
  </si>
  <si>
    <t>Škola:</t>
  </si>
  <si>
    <t xml:space="preserve">               1 až 8 strán (+4,00 €/kniha) áno = 1</t>
  </si>
  <si>
    <t xml:space="preserve">             9-16 strán (+5,00 €/kniha)</t>
  </si>
  <si>
    <t xml:space="preserve">            17-24 strán (+6,00 €/kniha)</t>
  </si>
  <si>
    <t>131 TK pre stredné školy s dátumami, s klasifikačným</t>
  </si>
  <si>
    <t>134 TK pre stredné odborné školy s dátumami, s klasifik.</t>
  </si>
  <si>
    <t>kg</t>
  </si>
  <si>
    <t>kg spolu</t>
  </si>
  <si>
    <t>CART PRINT, s.r.o., Štúrova 57/B, 949 01 Nitra, 0907 744652, 0903 622257, cartprint@emapy.sk, www.emapy.sk</t>
  </si>
  <si>
    <r>
      <t xml:space="preserve">230 Klasifikačný záznam (ako samostatný </t>
    </r>
    <r>
      <rPr>
        <b/>
        <sz val="10"/>
        <rFont val="Arial"/>
        <family val="2"/>
      </rPr>
      <t>zošit</t>
    </r>
    <r>
      <rPr>
        <sz val="10"/>
        <rFont val="Arial"/>
        <family val="2"/>
      </rPr>
      <t>)</t>
    </r>
  </si>
  <si>
    <t>mobil kontaktnej osoby pre kuriéra:</t>
  </si>
  <si>
    <r>
      <t xml:space="preserve">138 TK stredné školy VJM s dátumami, s klasifikačným  </t>
    </r>
    <r>
      <rPr>
        <b/>
        <sz val="11"/>
        <rFont val="Arial Narrow"/>
        <family val="2"/>
      </rPr>
      <t>zošit</t>
    </r>
  </si>
  <si>
    <r>
      <rPr>
        <sz val="10"/>
        <rFont val="Arial Narrow"/>
        <family val="2"/>
      </rPr>
      <t xml:space="preserve">139 TK str. odborné školy VJM s dátumami, s klasifikač.  </t>
    </r>
    <r>
      <rPr>
        <b/>
        <sz val="11"/>
        <rFont val="Arial Narrow"/>
        <family val="2"/>
      </rPr>
      <t>zošit</t>
    </r>
  </si>
  <si>
    <r>
      <t xml:space="preserve">207 TK 083 pre stredné školy s dátumami </t>
    </r>
    <r>
      <rPr>
        <b/>
        <sz val="11"/>
        <rFont val="Arial Narrow"/>
        <family val="2"/>
      </rPr>
      <t xml:space="preserve"> zošit</t>
    </r>
  </si>
  <si>
    <t>pre STREDNÉ ŠKOLY 2023/2024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</si>
</sst>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d\.\ mmmm\ yyyy;@"/>
    <numFmt numFmtId="174" formatCode="d/m/yyyy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3" fillId="0" borderId="2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2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1" fillId="0" borderId="35" xfId="0" applyNumberFormat="1" applyFont="1" applyBorder="1" applyAlignment="1" applyProtection="1">
      <alignment horizontal="center"/>
      <protection locked="0"/>
    </xf>
    <xf numFmtId="0" fontId="1" fillId="0" borderId="35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49" fontId="0" fillId="0" borderId="27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49" fontId="0" fillId="0" borderId="42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49" fontId="0" fillId="0" borderId="46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45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47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46" xfId="0" applyNumberFormat="1" applyFont="1" applyBorder="1" applyAlignment="1" applyProtection="1">
      <alignment horizontal="center"/>
      <protection locked="0"/>
    </xf>
    <xf numFmtId="174" fontId="0" fillId="0" borderId="20" xfId="0" applyNumberFormat="1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/>
      <protection locked="0"/>
    </xf>
    <xf numFmtId="2" fontId="3" fillId="0" borderId="2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49" fontId="3" fillId="0" borderId="43" xfId="0" applyNumberFormat="1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4" fillId="0" borderId="48" xfId="0" applyFont="1" applyBorder="1" applyAlignment="1" applyProtection="1">
      <alignment/>
      <protection locked="0"/>
    </xf>
    <xf numFmtId="1" fontId="3" fillId="0" borderId="4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1" fontId="3" fillId="0" borderId="50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49" fontId="0" fillId="0" borderId="22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10.57421875" style="0" customWidth="1"/>
    <col min="4" max="4" width="9.7109375" style="0" customWidth="1"/>
    <col min="5" max="5" width="9.00390625" style="0" customWidth="1"/>
    <col min="7" max="7" width="11.421875" style="0" customWidth="1"/>
    <col min="8" max="8" width="10.00390625" style="0" customWidth="1"/>
    <col min="9" max="9" width="8.57421875" style="0" customWidth="1"/>
    <col min="13" max="13" width="11.421875" style="0" bestFit="1" customWidth="1"/>
  </cols>
  <sheetData>
    <row r="1" ht="12.75">
      <c r="A1" s="1" t="s">
        <v>51</v>
      </c>
    </row>
    <row r="2" spans="3:13" ht="12.75">
      <c r="C2" s="20" t="s">
        <v>0</v>
      </c>
      <c r="D2" s="20"/>
      <c r="F2" t="s">
        <v>34</v>
      </c>
      <c r="G2" s="65"/>
      <c r="H2" s="69"/>
      <c r="I2" s="129"/>
      <c r="K2" s="18"/>
      <c r="L2" s="18"/>
      <c r="M2" s="18"/>
    </row>
    <row r="3" spans="3:13" ht="12.75">
      <c r="C3" s="20" t="s">
        <v>57</v>
      </c>
      <c r="K3" s="18"/>
      <c r="L3" s="18"/>
      <c r="M3" s="18"/>
    </row>
    <row r="4" spans="1:13" ht="12.75">
      <c r="A4" s="92" t="s">
        <v>43</v>
      </c>
      <c r="C4" s="72"/>
      <c r="D4" s="24"/>
      <c r="E4" s="24"/>
      <c r="F4" s="24"/>
      <c r="G4" s="24"/>
      <c r="H4" s="35"/>
      <c r="I4" s="25"/>
      <c r="K4" s="18"/>
      <c r="L4" s="18"/>
      <c r="M4" s="18"/>
    </row>
    <row r="5" spans="1:13" ht="12.75">
      <c r="A5" t="s">
        <v>14</v>
      </c>
      <c r="C5" s="77"/>
      <c r="D5" s="24"/>
      <c r="E5" s="24"/>
      <c r="F5" s="24"/>
      <c r="G5" s="24"/>
      <c r="H5" s="24"/>
      <c r="I5" s="25"/>
      <c r="K5" s="18"/>
      <c r="L5" s="18"/>
      <c r="M5" s="22"/>
    </row>
    <row r="6" spans="1:13" ht="12.75">
      <c r="A6" t="s">
        <v>24</v>
      </c>
      <c r="C6" s="8"/>
      <c r="D6" s="18"/>
      <c r="E6" s="8"/>
      <c r="F6" s="77"/>
      <c r="G6" s="28"/>
      <c r="H6" s="28"/>
      <c r="I6" s="29"/>
      <c r="K6" s="18"/>
      <c r="L6" s="18"/>
      <c r="M6" s="18"/>
    </row>
    <row r="7" spans="1:13" ht="12.75">
      <c r="A7" s="18"/>
      <c r="B7" s="18"/>
      <c r="C7" s="72"/>
      <c r="D7" s="24"/>
      <c r="E7" s="24"/>
      <c r="F7" s="27"/>
      <c r="G7" s="27"/>
      <c r="H7" s="39"/>
      <c r="I7" s="26"/>
      <c r="K7" s="18"/>
      <c r="L7" s="18"/>
      <c r="M7" s="18"/>
    </row>
    <row r="8" spans="1:13" ht="12.75">
      <c r="A8" t="s">
        <v>18</v>
      </c>
      <c r="B8" s="65"/>
      <c r="C8" s="66"/>
      <c r="D8" t="s">
        <v>17</v>
      </c>
      <c r="E8" s="67"/>
      <c r="F8" t="s">
        <v>19</v>
      </c>
      <c r="G8" s="68"/>
      <c r="K8" s="18"/>
      <c r="L8" s="18"/>
      <c r="M8" s="18"/>
    </row>
    <row r="9" spans="1:13" ht="12.75">
      <c r="A9" t="s">
        <v>15</v>
      </c>
      <c r="D9" s="72"/>
      <c r="E9" s="24"/>
      <c r="F9" s="24"/>
      <c r="G9" s="24"/>
      <c r="H9" s="24"/>
      <c r="I9" s="25"/>
      <c r="K9" s="18"/>
      <c r="L9" s="18"/>
      <c r="M9" s="18"/>
    </row>
    <row r="10" spans="1:13" ht="13.5" thickBot="1">
      <c r="A10" t="s">
        <v>16</v>
      </c>
      <c r="C10" s="72"/>
      <c r="D10" s="3"/>
      <c r="E10" s="2" t="s">
        <v>53</v>
      </c>
      <c r="F10" s="131"/>
      <c r="G10" s="132"/>
      <c r="H10" s="65"/>
      <c r="I10" s="133"/>
      <c r="K10" s="18"/>
      <c r="L10" s="18"/>
      <c r="M10" s="18"/>
    </row>
    <row r="11" spans="4:13" ht="13.5" thickBot="1">
      <c r="D11" s="5" t="s">
        <v>23</v>
      </c>
      <c r="E11" s="5"/>
      <c r="F11" s="6"/>
      <c r="G11" s="15" t="s">
        <v>1</v>
      </c>
      <c r="H11" s="16" t="s">
        <v>2</v>
      </c>
      <c r="I11" s="128" t="s">
        <v>49</v>
      </c>
      <c r="K11" s="18"/>
      <c r="L11" s="18"/>
      <c r="M11" s="18"/>
    </row>
    <row r="12" spans="1:13" ht="12.75">
      <c r="A12" s="92" t="s">
        <v>47</v>
      </c>
      <c r="F12" s="34"/>
      <c r="G12" s="7">
        <v>13</v>
      </c>
      <c r="H12" s="21">
        <f>F12*13+I50*F12*4+E51*F12*5+I51*F12*6</f>
        <v>0</v>
      </c>
      <c r="I12" s="127">
        <f>F12*0.64</f>
        <v>0</v>
      </c>
      <c r="K12" s="18"/>
      <c r="L12" s="18"/>
      <c r="M12" s="18"/>
    </row>
    <row r="13" spans="1:13" ht="12.75">
      <c r="A13" s="92" t="s">
        <v>48</v>
      </c>
      <c r="F13" s="34"/>
      <c r="G13" s="7">
        <v>13</v>
      </c>
      <c r="H13" s="21">
        <f>F13*13+I50*F13*4+E51*F13*5+I51*F13*6</f>
        <v>0</v>
      </c>
      <c r="I13" s="127">
        <f>F13*0.6</f>
        <v>0</v>
      </c>
      <c r="K13" s="18"/>
      <c r="L13" s="18"/>
      <c r="M13" s="18"/>
    </row>
    <row r="14" spans="1:13" ht="16.5">
      <c r="A14" s="134" t="s">
        <v>54</v>
      </c>
      <c r="F14" s="34"/>
      <c r="G14" s="7">
        <v>9</v>
      </c>
      <c r="H14" s="21">
        <f>F14*9+I50*F14*4+E51*F14*5+I51*F14*6</f>
        <v>0</v>
      </c>
      <c r="I14" s="127">
        <f>F14*0.64</f>
        <v>0</v>
      </c>
      <c r="K14" s="18"/>
      <c r="L14" s="18"/>
      <c r="M14" s="18"/>
    </row>
    <row r="15" spans="1:13" ht="16.5">
      <c r="A15" s="134" t="s">
        <v>55</v>
      </c>
      <c r="F15" s="34"/>
      <c r="G15" s="7">
        <v>9</v>
      </c>
      <c r="H15" s="21">
        <f>F15*9+I50*F15*4+E51*F15*5+I51*F15*6</f>
        <v>0</v>
      </c>
      <c r="I15" s="127">
        <f>F15*0.6</f>
        <v>0</v>
      </c>
      <c r="K15" s="18"/>
      <c r="L15" s="18"/>
      <c r="M15" s="18"/>
    </row>
    <row r="16" spans="1:13" ht="16.5">
      <c r="A16" s="134" t="s">
        <v>56</v>
      </c>
      <c r="F16" s="130"/>
      <c r="G16" s="7">
        <v>9</v>
      </c>
      <c r="H16" s="21">
        <f>F16*9+I50*F16*4+E51*F16*5+I51*F16*6</f>
        <v>0</v>
      </c>
      <c r="I16" s="127">
        <f>F16*0.51</f>
        <v>0</v>
      </c>
      <c r="K16" s="18"/>
      <c r="L16" s="18"/>
      <c r="M16" s="18"/>
    </row>
    <row r="17" spans="1:13" ht="13.5" thickBot="1">
      <c r="A17" s="92" t="s">
        <v>52</v>
      </c>
      <c r="F17" s="124"/>
      <c r="G17" s="7">
        <v>1.5</v>
      </c>
      <c r="H17" s="21">
        <f>F17*1.5</f>
        <v>0</v>
      </c>
      <c r="I17" s="127">
        <f>F17*0.065</f>
        <v>0</v>
      </c>
      <c r="K17" s="18"/>
      <c r="L17" s="18"/>
      <c r="M17" s="18"/>
    </row>
    <row r="18" spans="1:9" ht="12.75">
      <c r="A18" s="122" t="s">
        <v>42</v>
      </c>
      <c r="B18" s="8"/>
      <c r="C18" s="4"/>
      <c r="H18" s="125" t="s">
        <v>50</v>
      </c>
      <c r="I18" s="126">
        <f>I12+I13+I14+I15+I16+I17</f>
        <v>0</v>
      </c>
    </row>
    <row r="19" spans="1:9" ht="12.75">
      <c r="A19" t="s">
        <v>3</v>
      </c>
      <c r="B19" s="85"/>
      <c r="C19" s="39"/>
      <c r="D19" s="35"/>
      <c r="E19" s="35"/>
      <c r="F19" s="24"/>
      <c r="G19" s="24"/>
      <c r="H19" s="24"/>
      <c r="I19" s="25"/>
    </row>
    <row r="20" spans="1:9" ht="12.75">
      <c r="A20" t="s">
        <v>5</v>
      </c>
      <c r="B20" s="86"/>
      <c r="C20" s="24"/>
      <c r="D20" s="24"/>
      <c r="E20" s="24"/>
      <c r="F20" s="24"/>
      <c r="G20" s="24"/>
      <c r="H20" s="24"/>
      <c r="I20" s="25"/>
    </row>
    <row r="21" spans="1:9" ht="13.5" thickBot="1">
      <c r="A21" t="s">
        <v>4</v>
      </c>
      <c r="B21" s="40"/>
      <c r="C21" s="28"/>
      <c r="D21" s="28"/>
      <c r="E21" s="28"/>
      <c r="F21" s="28"/>
      <c r="G21" s="28"/>
      <c r="H21" s="28"/>
      <c r="I21" s="29"/>
    </row>
    <row r="22" spans="1:9" ht="12.75">
      <c r="A22" s="11" t="s">
        <v>32</v>
      </c>
      <c r="B22" s="12"/>
      <c r="C22" s="12"/>
      <c r="D22" s="12" t="s">
        <v>12</v>
      </c>
      <c r="E22" s="117"/>
      <c r="F22" s="117"/>
      <c r="G22" s="117"/>
      <c r="H22" s="117"/>
      <c r="I22" s="116"/>
    </row>
    <row r="23" spans="1:9" ht="13.5" thickBot="1">
      <c r="A23" s="13" t="s">
        <v>33</v>
      </c>
      <c r="B23" s="14"/>
      <c r="C23" s="14"/>
      <c r="D23" s="14" t="s">
        <v>13</v>
      </c>
      <c r="E23" s="118"/>
      <c r="F23" s="118"/>
      <c r="G23" s="118"/>
      <c r="H23" s="118"/>
      <c r="I23" s="119"/>
    </row>
    <row r="24" spans="2:9" ht="12.75">
      <c r="B24" s="1" t="s">
        <v>11</v>
      </c>
      <c r="C24" s="1"/>
      <c r="D24" s="10" t="s">
        <v>20</v>
      </c>
      <c r="E24" s="9" t="s">
        <v>21</v>
      </c>
      <c r="F24" s="1" t="s">
        <v>11</v>
      </c>
      <c r="G24" s="1"/>
      <c r="H24" s="10" t="s">
        <v>20</v>
      </c>
      <c r="I24" s="55" t="s">
        <v>21</v>
      </c>
    </row>
    <row r="25" spans="1:9" ht="12.75">
      <c r="A25" s="4" t="s">
        <v>6</v>
      </c>
      <c r="B25" s="72"/>
      <c r="C25" s="38"/>
      <c r="D25" s="87"/>
      <c r="E25" s="50"/>
      <c r="F25" s="44"/>
      <c r="G25" s="24"/>
      <c r="H25" s="78"/>
      <c r="I25" s="56"/>
    </row>
    <row r="26" spans="1:9" ht="12.75">
      <c r="A26" s="63"/>
      <c r="B26" s="36"/>
      <c r="C26" s="38"/>
      <c r="D26" s="78"/>
      <c r="E26" s="50"/>
      <c r="F26" s="44"/>
      <c r="G26" s="24"/>
      <c r="H26" s="81"/>
      <c r="I26" s="57"/>
    </row>
    <row r="27" spans="1:9" ht="12.75">
      <c r="A27" s="63"/>
      <c r="B27" s="36"/>
      <c r="C27" s="38"/>
      <c r="D27" s="78"/>
      <c r="E27" s="51"/>
      <c r="F27" s="44"/>
      <c r="G27" s="24"/>
      <c r="H27" s="81"/>
      <c r="I27" s="56"/>
    </row>
    <row r="28" spans="1:9" ht="13.5" thickBot="1">
      <c r="A28" s="63"/>
      <c r="B28" s="37"/>
      <c r="C28" s="43"/>
      <c r="D28" s="79"/>
      <c r="E28" s="54"/>
      <c r="F28" s="45"/>
      <c r="G28" s="28"/>
      <c r="H28" s="79"/>
      <c r="I28" s="58"/>
    </row>
    <row r="29" spans="1:9" ht="12.75">
      <c r="A29" s="64" t="s">
        <v>7</v>
      </c>
      <c r="B29" s="71"/>
      <c r="C29" s="46"/>
      <c r="D29" s="88"/>
      <c r="E29" s="90"/>
      <c r="F29" s="47"/>
      <c r="G29" s="41"/>
      <c r="H29" s="80"/>
      <c r="I29" s="59"/>
    </row>
    <row r="30" spans="1:9" ht="12.75">
      <c r="A30" s="63"/>
      <c r="B30" s="36"/>
      <c r="C30" s="38"/>
      <c r="D30" s="78"/>
      <c r="E30" s="51"/>
      <c r="F30" s="44"/>
      <c r="G30" s="35"/>
      <c r="H30" s="78"/>
      <c r="I30" s="56"/>
    </row>
    <row r="31" spans="1:9" ht="12.75">
      <c r="A31" s="63"/>
      <c r="B31" s="36"/>
      <c r="C31" s="38"/>
      <c r="D31" s="81"/>
      <c r="E31" s="50"/>
      <c r="F31" s="44"/>
      <c r="G31" s="35"/>
      <c r="H31" s="81"/>
      <c r="I31" s="57"/>
    </row>
    <row r="32" spans="1:9" ht="13.5" thickBot="1">
      <c r="A32" s="63"/>
      <c r="B32" s="37"/>
      <c r="C32" s="43"/>
      <c r="D32" s="79"/>
      <c r="E32" s="54"/>
      <c r="F32" s="45"/>
      <c r="G32" s="40"/>
      <c r="H32" s="79"/>
      <c r="I32" s="58"/>
    </row>
    <row r="33" spans="1:9" ht="12.75">
      <c r="A33" s="64" t="s">
        <v>8</v>
      </c>
      <c r="B33" s="71"/>
      <c r="C33" s="46"/>
      <c r="D33" s="88"/>
      <c r="E33" s="50"/>
      <c r="F33" s="47"/>
      <c r="G33" s="41"/>
      <c r="H33" s="80"/>
      <c r="I33" s="60"/>
    </row>
    <row r="34" spans="1:9" ht="12.75">
      <c r="A34" s="63"/>
      <c r="B34" s="36"/>
      <c r="C34" s="38"/>
      <c r="D34" s="78"/>
      <c r="E34" s="51"/>
      <c r="F34" s="44"/>
      <c r="G34" s="35"/>
      <c r="H34" s="78"/>
      <c r="I34" s="57"/>
    </row>
    <row r="35" spans="1:9" ht="12.75">
      <c r="A35" s="63"/>
      <c r="B35" s="36"/>
      <c r="C35" s="38"/>
      <c r="D35" s="78"/>
      <c r="E35" s="51"/>
      <c r="F35" s="30"/>
      <c r="G35" s="35"/>
      <c r="H35" s="78"/>
      <c r="I35" s="57"/>
    </row>
    <row r="36" spans="1:9" ht="13.5" thickBot="1">
      <c r="A36" s="63"/>
      <c r="B36" s="37"/>
      <c r="C36" s="43"/>
      <c r="D36" s="82"/>
      <c r="E36" s="54"/>
      <c r="F36" s="45"/>
      <c r="G36" s="40"/>
      <c r="H36" s="79"/>
      <c r="I36" s="58"/>
    </row>
    <row r="37" spans="1:9" ht="12.75">
      <c r="A37" s="64" t="s">
        <v>9</v>
      </c>
      <c r="B37" s="71"/>
      <c r="C37" s="46"/>
      <c r="D37" s="88"/>
      <c r="E37" s="50"/>
      <c r="F37" s="47"/>
      <c r="G37" s="41"/>
      <c r="H37" s="80"/>
      <c r="I37" s="60"/>
    </row>
    <row r="38" spans="1:9" ht="12.75">
      <c r="A38" s="63"/>
      <c r="B38" s="36"/>
      <c r="C38" s="38"/>
      <c r="D38" s="78"/>
      <c r="E38" s="51"/>
      <c r="F38" s="44"/>
      <c r="G38" s="35"/>
      <c r="H38" s="78"/>
      <c r="I38" s="57"/>
    </row>
    <row r="39" spans="1:9" ht="12.75">
      <c r="A39" s="63"/>
      <c r="B39" s="36"/>
      <c r="C39" s="38"/>
      <c r="D39" s="78"/>
      <c r="E39" s="51"/>
      <c r="F39" s="44"/>
      <c r="G39" s="35"/>
      <c r="H39" s="78"/>
      <c r="I39" s="57"/>
    </row>
    <row r="40" spans="1:9" ht="13.5" thickBot="1">
      <c r="A40" s="62"/>
      <c r="B40" s="37"/>
      <c r="C40" s="43"/>
      <c r="D40" s="82"/>
      <c r="E40" s="52"/>
      <c r="F40" s="45"/>
      <c r="G40" s="40"/>
      <c r="H40" s="82"/>
      <c r="I40" s="58"/>
    </row>
    <row r="41" spans="1:9" ht="12.75">
      <c r="A41" s="91" t="s">
        <v>31</v>
      </c>
      <c r="B41" s="71"/>
      <c r="C41" s="46"/>
      <c r="D41" s="80"/>
      <c r="E41" s="53"/>
      <c r="F41" s="41"/>
      <c r="G41" s="46"/>
      <c r="H41" s="80"/>
      <c r="I41" s="60"/>
    </row>
    <row r="42" spans="1:9" ht="12.75">
      <c r="A42" s="70"/>
      <c r="B42" s="73"/>
      <c r="C42" s="74"/>
      <c r="D42" s="83"/>
      <c r="E42" s="75"/>
      <c r="F42" s="39"/>
      <c r="G42" s="74"/>
      <c r="H42" s="83"/>
      <c r="I42" s="76"/>
    </row>
    <row r="43" spans="1:9" ht="13.5" thickBot="1">
      <c r="A43" s="62"/>
      <c r="B43" s="48"/>
      <c r="C43" s="49"/>
      <c r="D43" s="84"/>
      <c r="E43" s="54"/>
      <c r="F43" s="42"/>
      <c r="G43" s="49"/>
      <c r="H43" s="84"/>
      <c r="I43" s="61"/>
    </row>
    <row r="44" spans="1:4" ht="12.75">
      <c r="A44" t="s">
        <v>10</v>
      </c>
      <c r="C44" s="115"/>
      <c r="D44" s="116"/>
    </row>
    <row r="45" spans="1:8" ht="12.75">
      <c r="A45" t="s">
        <v>38</v>
      </c>
      <c r="H45" s="120"/>
    </row>
    <row r="46" spans="1:8" ht="12.75">
      <c r="A46" t="s">
        <v>29</v>
      </c>
      <c r="H46" s="103"/>
    </row>
    <row r="47" spans="1:9" ht="12.75">
      <c r="A47" s="17" t="s">
        <v>22</v>
      </c>
      <c r="B47" s="104"/>
      <c r="C47" s="104"/>
      <c r="D47" s="104"/>
      <c r="E47" s="104"/>
      <c r="F47" s="104"/>
      <c r="G47" s="104"/>
      <c r="H47" s="104"/>
      <c r="I47" s="105"/>
    </row>
    <row r="48" spans="1:9" ht="12.75">
      <c r="A48" s="123"/>
      <c r="B48" s="106"/>
      <c r="C48" s="106"/>
      <c r="D48" s="106"/>
      <c r="E48" s="106"/>
      <c r="F48" s="106"/>
      <c r="G48" s="106"/>
      <c r="H48" s="106"/>
      <c r="I48" s="107"/>
    </row>
    <row r="49" spans="1:9" ht="12.75">
      <c r="A49" s="110"/>
      <c r="B49" s="108"/>
      <c r="C49" s="108"/>
      <c r="D49" s="108"/>
      <c r="E49" s="108"/>
      <c r="F49" s="108"/>
      <c r="G49" s="108"/>
      <c r="H49" s="108"/>
      <c r="I49" s="109"/>
    </row>
    <row r="50" spans="1:9" ht="12.75">
      <c r="A50" s="96" t="s">
        <v>35</v>
      </c>
      <c r="B50" s="97"/>
      <c r="C50" s="97"/>
      <c r="D50" s="98"/>
      <c r="E50" s="99" t="s">
        <v>44</v>
      </c>
      <c r="F50" s="99"/>
      <c r="G50" s="100"/>
      <c r="H50" s="100"/>
      <c r="I50" s="94"/>
    </row>
    <row r="51" spans="1:9" ht="12.75">
      <c r="A51" s="97"/>
      <c r="B51" s="96" t="s">
        <v>45</v>
      </c>
      <c r="C51" s="96"/>
      <c r="D51" s="96"/>
      <c r="E51" s="94"/>
      <c r="F51" s="96" t="s">
        <v>46</v>
      </c>
      <c r="G51" s="96"/>
      <c r="H51" s="101"/>
      <c r="I51" s="94"/>
    </row>
    <row r="52" spans="1:9" ht="12.75">
      <c r="A52" s="102" t="s">
        <v>36</v>
      </c>
      <c r="B52" s="93"/>
      <c r="C52" s="93"/>
      <c r="D52" s="93"/>
      <c r="E52" s="93"/>
      <c r="F52" s="93"/>
      <c r="G52" s="93"/>
      <c r="H52" s="93"/>
      <c r="I52" s="95"/>
    </row>
    <row r="53" spans="1:9" ht="12.75">
      <c r="A53" t="s">
        <v>37</v>
      </c>
      <c r="E53" s="111"/>
      <c r="F53" s="112"/>
      <c r="G53" s="112"/>
      <c r="H53" s="112"/>
      <c r="I53" s="113"/>
    </row>
    <row r="54" spans="1:9" ht="12.75">
      <c r="A54" t="s">
        <v>27</v>
      </c>
      <c r="D54" s="94"/>
      <c r="E54" t="s">
        <v>28</v>
      </c>
      <c r="I54" s="114"/>
    </row>
    <row r="55" spans="2:7" ht="12.75">
      <c r="B55" s="92"/>
      <c r="G55" s="92"/>
    </row>
    <row r="56" spans="1:8" ht="12.75">
      <c r="A56" s="92"/>
      <c r="B56" s="92" t="s">
        <v>39</v>
      </c>
      <c r="D56" s="21">
        <f>I52+H12+H13+H14+H15+H16+H17+IF(H46=1,(F12+F13+F14+F15+F16+F17),0)</f>
        <v>0</v>
      </c>
      <c r="G56" s="19"/>
      <c r="H56" s="19"/>
    </row>
    <row r="57" spans="2:8" ht="13.5" thickBot="1">
      <c r="B57" s="92" t="s">
        <v>40</v>
      </c>
      <c r="D57" s="21">
        <f>IF(I54=1,(0),1)*IF(I18=0,(0),1)*IF(AND(I18&gt;0.01,I18&lt;0.31),(2.88),1)*IF(AND(I18&gt;0.3,I18&lt;0.81),(4.38),1)*IF(AND(I18&gt;0.8,I18&lt;1.71),(4.62),1)*IF(AND(I18&gt;1.7,I18&lt;4.51),(5.04),1)*IF(AND(I18&gt;4.5,I18&lt;8.81),(5.61),1)*IF(AND(I18&gt;8.8,I18&lt;13.31),(6.48),1)*IF(AND(I18&gt;13.3,I18&lt;17.61),(7.51),1)*IF(AND(I18&gt;17.6,I18&lt;26.51),(8.81),1)*IF(AND(I18&gt;26.5,I18&lt;39.81),(16.32),1)*IF(AND(I18&gt;39.8,I18&lt;53.01),(20.67),1)*IF(AND(I18&gt;53,I18&lt;66.01),(25.14),1)</f>
        <v>0</v>
      </c>
      <c r="H57" s="19"/>
    </row>
    <row r="58" spans="3:5" ht="13.5" thickBot="1">
      <c r="C58" s="121" t="s">
        <v>41</v>
      </c>
      <c r="D58" s="31">
        <f>IF(I55=1,(D56),D56+D57)</f>
        <v>0</v>
      </c>
      <c r="E58" s="33" t="s">
        <v>30</v>
      </c>
    </row>
    <row r="59" spans="3:4" ht="12.75">
      <c r="C59" s="23"/>
      <c r="D59" s="32"/>
    </row>
    <row r="60" spans="1:9" ht="12.75">
      <c r="A60" t="s">
        <v>25</v>
      </c>
      <c r="B60" s="89"/>
      <c r="D60" t="s">
        <v>26</v>
      </c>
      <c r="E60" s="36"/>
      <c r="F60" s="24"/>
      <c r="G60" s="24"/>
      <c r="H60" s="25"/>
      <c r="I60" s="18"/>
    </row>
  </sheetData>
  <sheetProtection sheet="1" selectLockedCells="1"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PC001</cp:lastModifiedBy>
  <cp:lastPrinted>2019-02-11T13:53:16Z</cp:lastPrinted>
  <dcterms:created xsi:type="dcterms:W3CDTF">2012-01-18T14:24:16Z</dcterms:created>
  <dcterms:modified xsi:type="dcterms:W3CDTF">2023-01-24T14:01:45Z</dcterms:modified>
  <cp:category/>
  <cp:version/>
  <cp:contentType/>
  <cp:contentStatus/>
</cp:coreProperties>
</file>